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Forms\"/>
    </mc:Choice>
  </mc:AlternateContent>
  <workbookProtection workbookAlgorithmName="SHA-512" workbookHashValue="+KWDXa+K8+btP96j68p+UFXHxx9vlSaMAM65NMMd5wNXIl8hNz2NU5SAvLzd5IqihA8F2HgLjFwPru0VN2tJpQ==" workbookSaltValue="IlAAPGns9LX7QoZ/DCwhAg==" workbookSpinCount="100000" lockStructure="1"/>
  <bookViews>
    <workbookView xWindow="0" yWindow="0" windowWidth="28800" windowHeight="14100"/>
  </bookViews>
  <sheets>
    <sheet name="WR Request Form" sheetId="2" r:id="rId1"/>
    <sheet name="Selected Job Code" sheetId="8" state="hidden" r:id="rId2"/>
    <sheet name="Hourly Titles" sheetId="1" state="hidden" r:id="rId3"/>
    <sheet name="Hourly Type" sheetId="4" state="hidden" r:id="rId4"/>
    <sheet name="CostCenters" sheetId="6" state="hidden" r:id="rId5"/>
    <sheet name="BASIS" sheetId="3" state="hidden" r:id="rId6"/>
    <sheet name="Temp for Testing" sheetId="7" state="hidden" r:id="rId7"/>
  </sheets>
  <definedNames>
    <definedName name="Code">Hourly_Titles[Code]</definedName>
    <definedName name="Description">Hourly_Titles[Description]</definedName>
    <definedName name="Hourly_Type">'Hourly Type'!$A$1:$A$5</definedName>
    <definedName name="Maximum">Hourly_Titles[Max]</definedName>
    <definedName name="Minimum">Hourly_Titles[Min]</definedName>
    <definedName name="_xlnm.Print_Area" localSheetId="0">'WR Request Form'!$A$1:$C$32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A22" i="2" l="1"/>
  <c r="A2" i="8"/>
  <c r="B2" i="8" s="1"/>
  <c r="C2" i="8" l="1"/>
  <c r="C7" i="2" s="1"/>
  <c r="C2" i="6"/>
  <c r="C3" i="6"/>
  <c r="C4" i="6"/>
  <c r="C5" i="6"/>
  <c r="C1" i="6"/>
  <c r="E2" i="1" l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</calcChain>
</file>

<file path=xl/sharedStrings.xml><?xml version="1.0" encoding="utf-8"?>
<sst xmlns="http://schemas.openxmlformats.org/spreadsheetml/2006/main" count="126" uniqueCount="121">
  <si>
    <t xml:space="preserve"> </t>
  </si>
  <si>
    <t>CA1</t>
  </si>
  <si>
    <t>Clerical Assistant I</t>
  </si>
  <si>
    <t>CA2</t>
  </si>
  <si>
    <t>Clerical Assistant II</t>
  </si>
  <si>
    <t>CA3</t>
  </si>
  <si>
    <t>Clerical Assistant III</t>
  </si>
  <si>
    <t>INST</t>
  </si>
  <si>
    <t>Instructor</t>
  </si>
  <si>
    <t>LECT</t>
  </si>
  <si>
    <t>Lecturer</t>
  </si>
  <si>
    <t>PA1</t>
  </si>
  <si>
    <t>Professional Assistant I</t>
  </si>
  <si>
    <t>PA2</t>
  </si>
  <si>
    <t>Professional Assistant II</t>
  </si>
  <si>
    <t>SA1</t>
  </si>
  <si>
    <t>Service Assistant I</t>
  </si>
  <si>
    <t>SA2</t>
  </si>
  <si>
    <t>Service Assistant II</t>
  </si>
  <si>
    <t>SA3</t>
  </si>
  <si>
    <t>Service Assistant III</t>
  </si>
  <si>
    <t>SCA</t>
  </si>
  <si>
    <t>Skilled Crafts Assistant</t>
  </si>
  <si>
    <t>STU1</t>
  </si>
  <si>
    <t>Student Assistant I</t>
  </si>
  <si>
    <t>TA1</t>
  </si>
  <si>
    <t>Technical Assistant I</t>
  </si>
  <si>
    <t>TA2</t>
  </si>
  <si>
    <t>Technical Assistant II</t>
  </si>
  <si>
    <t>TA3</t>
  </si>
  <si>
    <t>Technical Assistant III</t>
  </si>
  <si>
    <t>Code</t>
  </si>
  <si>
    <t>Description</t>
  </si>
  <si>
    <t>Command:      Action: V BU: DREX Emp ID: 188875      Date: 02/19/2018</t>
  </si>
  <si>
    <t xml:space="preserve">  HTC: SA1  WR Seq: A</t>
  </si>
  <si>
    <t xml:space="preserve">  ----------------------------------------------------------------------------</t>
  </si>
  <si>
    <t xml:space="preserve"> Action: V Emp ID: 188875 Goodman, Jackson C.                 LastPaid: 02/09/18</t>
  </si>
  <si>
    <t xml:space="preserve"> BU: DREX Director-Experiment Stas Check Distribution BU: CSES     Screen 1 of 2</t>
  </si>
  <si>
    <t xml:space="preserve"> HTC: SA1  Service Assistant I              WR Seq: A  Status: I Inactive</t>
  </si>
  <si>
    <t xml:space="preserve"> Effective from: 04/29/2016 thru: 12/31/2017</t>
  </si>
  <si>
    <t xml:space="preserve"> Wage Rate:$   9.00 per hour (Min   8.50 Max  12.75)</t>
  </si>
  <si>
    <t xml:space="preserve">   _ Work Study  _ Special Rate  _ OT at Straight Rate  _ Different &amp; Sporadic</t>
  </si>
  <si>
    <t xml:space="preserve"> Assignment: Agri Park Grounds/Facility Maint</t>
  </si>
  <si>
    <t xml:space="preserve"> Supervisor: 121729 Skinner Jr., Vaughn/                webBASIS Time Clock: Y</t>
  </si>
  <si>
    <t xml:space="preserve">    ______________________________Comments__________________________________</t>
  </si>
  <si>
    <t xml:space="preserve">    Agri Park open and close facilities for park rentals, roll out carts off</t>
  </si>
  <si>
    <t xml:space="preserve">    chairs/tables, empty garbage and other duties to keep park open for</t>
  </si>
  <si>
    <t xml:space="preserve">    the season events.</t>
  </si>
  <si>
    <t>Action: V Emp ID: 188875 Goodman, Jackson C.                 LastPaid: 02/09/18</t>
  </si>
  <si>
    <t xml:space="preserve"> BU: DREX Director-Experiment Stas Check Distribution BU: CSES     Screen 2 of 2</t>
  </si>
  <si>
    <t xml:space="preserve"> HTC: SA1  Service Assistant I              WR Seq: A   04/29/2016 - 12/31/2017</t>
  </si>
  <si>
    <t xml:space="preserve">                                                                  Allocation</t>
  </si>
  <si>
    <t xml:space="preserve">  Entry ___Cost Center____ ___________Center Description___________ Percent</t>
  </si>
  <si>
    <t xml:space="preserve">     1  0143 80416-24-0100                                            100</t>
  </si>
  <si>
    <t>Effective from:</t>
  </si>
  <si>
    <t>Effective to:</t>
  </si>
  <si>
    <t>Hourly Rate Requested:</t>
  </si>
  <si>
    <t>Name (First, Last, MI):</t>
  </si>
  <si>
    <t>Assignment:</t>
  </si>
  <si>
    <t>Comments:</t>
  </si>
  <si>
    <t>HTA code:</t>
  </si>
  <si>
    <t>Classification code:</t>
  </si>
  <si>
    <t>Min</t>
  </si>
  <si>
    <t>Max</t>
  </si>
  <si>
    <t>Concatenate</t>
  </si>
  <si>
    <t>CA1 Clerical Assistant I / Min: $8.5 / Max: $12.75</t>
  </si>
  <si>
    <t>CA2 Clerical Assistant II / Min: $9.06 / Max: $15.9</t>
  </si>
  <si>
    <t>CA3 Clerical Assistant III / Min: $10.54 / Max: $18.83</t>
  </si>
  <si>
    <t>INST Instructor / Min: $13.46 / Max: $51.52</t>
  </si>
  <si>
    <t>LECT Lecturer / Min: $13.46 / Max: $45.63</t>
  </si>
  <si>
    <t>PA1 Professional Assistant I / Min: $13.72 / Max: $25.08</t>
  </si>
  <si>
    <t>PA2 Professional Assistant II / Min: $21.44 / Max: $40.26</t>
  </si>
  <si>
    <t>SA1 Service Assistant I / Min: $8.5 / Max: $12.75</t>
  </si>
  <si>
    <t>SA2 Service Assistant II / Min: $8.5 / Max: $14.87</t>
  </si>
  <si>
    <t>SA3 Service Assistant III / Min: $9.53 / Max: $16.83</t>
  </si>
  <si>
    <t>SCA Skilled Crafts Assistant / Min: $12.91 / Max: $23.67</t>
  </si>
  <si>
    <t>STU1 Student Assistant I / Min: $13.72 / Max: $25.08</t>
  </si>
  <si>
    <t>TA1 Technical Assistant I / Min: $8.62 / Max: $15.05</t>
  </si>
  <si>
    <t>TA2 Technical Assistant II / Min: $9.53 / Max: $16.84</t>
  </si>
  <si>
    <t>TA3 Technical Assistant III / Min: $13.72 / Max: $25.08</t>
  </si>
  <si>
    <t>Drop-Down Selections</t>
  </si>
  <si>
    <t>Job Title Code (select):</t>
  </si>
  <si>
    <t>Work Study</t>
  </si>
  <si>
    <t>Special Rate</t>
  </si>
  <si>
    <t>OT at Straight Rate</t>
  </si>
  <si>
    <t>Different &amp; Sporadic</t>
  </si>
  <si>
    <t>None</t>
  </si>
  <si>
    <t>0103 80010-24-0100</t>
  </si>
  <si>
    <t>State Director's  Office</t>
  </si>
  <si>
    <t>0143 80407-24-0100</t>
  </si>
  <si>
    <t>Rosen Apc Revolving</t>
  </si>
  <si>
    <t>0143 80416-24-0100</t>
  </si>
  <si>
    <t>DREX Agri Park</t>
  </si>
  <si>
    <t>0103 11054-24-0100</t>
  </si>
  <si>
    <t>CSES AAREC Operating</t>
  </si>
  <si>
    <t>0103 80500-24-0100</t>
  </si>
  <si>
    <t>Don Tyson Agri Sciences Building Ops.</t>
  </si>
  <si>
    <t>Hourly Type:</t>
  </si>
  <si>
    <t>Date:</t>
  </si>
  <si>
    <t>Cost Center</t>
  </si>
  <si>
    <t>Allocation Percent</t>
  </si>
  <si>
    <t>Cost Center #1</t>
  </si>
  <si>
    <t>Cost Center #2</t>
  </si>
  <si>
    <t>Cost Center #3</t>
  </si>
  <si>
    <t>Cost Center #4</t>
  </si>
  <si>
    <t>Cost Center #5</t>
  </si>
  <si>
    <t>Student (select):</t>
  </si>
  <si>
    <t>Basis Emp ID:</t>
  </si>
  <si>
    <t>Job Code</t>
  </si>
  <si>
    <t>Cost Center Allocation</t>
  </si>
  <si>
    <t>Name (Last, First MI)</t>
  </si>
  <si>
    <t>Supervisor:</t>
  </si>
  <si>
    <t>Employee and Wage Rate Information</t>
  </si>
  <si>
    <t>Requester Information</t>
  </si>
  <si>
    <r>
      <t xml:space="preserve">The </t>
    </r>
    <r>
      <rPr>
        <sz val="11"/>
        <color theme="1"/>
        <rFont val="Calibri"/>
        <family val="2"/>
        <scheme val="minor"/>
      </rPr>
      <t>Declaration of Independence</t>
    </r>
    <r>
      <rPr>
        <sz val="11"/>
        <color rgb="FF000000"/>
        <rFont val="Calibri"/>
        <family val="2"/>
        <scheme val="minor"/>
      </rPr>
      <t>, Constitution &amp; Bill of Rights, together known as the Charters of Freedom, have guaranteed the rights and freedoms of Americans for over 200+ years.</t>
    </r>
  </si>
  <si>
    <t>180 characters:</t>
  </si>
  <si>
    <t>Approval</t>
  </si>
  <si>
    <t>AES Business Office Use Only:</t>
  </si>
  <si>
    <t>University of Arkansas System Division of Agriculture
Arkansas Agricultural Experiment Station
Wage Rate Request Form</t>
  </si>
  <si>
    <t>Note: A person must be at least 16 years of age to work at the University of Arkansas and a person must be at least 18 years of age to operate power equipment.</t>
  </si>
  <si>
    <t>Please have your approver send an email approval with this completed form attached to your department's contact for Wage Rate Changes.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</si>
</sst>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3"/>
      <name val="Arial Black"/>
      <family val="2"/>
    </font>
    <font>
      <sz val="11"/>
      <color rgb="FF00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theme="3"/>
      <name val="Arial Black"/>
      <family val="2"/>
    </font>
    <font>
      <sz val="16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/>
      <right/>
      <top style="thick">
        <color theme="4"/>
      </top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ck">
        <color theme="4" tint="0.499984740745262"/>
      </top>
      <bottom/>
      <diagonal/>
    </border>
    <border>
      <left style="thin">
        <color rgb="FF7F7F7F"/>
      </left>
      <right/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double">
        <color theme="1" tint="0.499984740745262"/>
      </left>
      <right style="thin">
        <color indexed="64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double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7" fillId="2" borderId="4" applyNumberFormat="0" applyAlignment="0" applyProtection="0"/>
    <xf numFmtId="0" fontId="8" fillId="3" borderId="4" applyNumberFormat="0" applyAlignment="0" applyProtection="0"/>
    <xf numFmtId="0" fontId="11" fillId="0" borderId="0" applyNumberFormat="0" applyFill="0" applyBorder="0" applyAlignment="0" applyProtection="0"/>
  </cellStyleXfs>
  <cellXfs count="33">
    <xf numFmtId="0" fontId="0" fillId="0" borderId="0" xfId="0"/>
    <xf numFmtId="164" fontId="0" fillId="0" borderId="0" xfId="0" applyNumberFormat="1"/>
    <xf numFmtId="0" fontId="1" fillId="0" borderId="0" xfId="0" applyFont="1"/>
    <xf numFmtId="9" fontId="0" fillId="0" borderId="0" xfId="0" applyNumberFormat="1"/>
    <xf numFmtId="0" fontId="6" fillId="0" borderId="0" xfId="0" applyFont="1" applyAlignment="1">
      <alignment vertical="center"/>
    </xf>
    <xf numFmtId="0" fontId="8" fillId="3" borderId="4" xfId="4"/>
    <xf numFmtId="0" fontId="8" fillId="3" borderId="4" xfId="4" applyAlignment="1"/>
    <xf numFmtId="0" fontId="7" fillId="2" borderId="4" xfId="3" applyProtection="1">
      <protection locked="0"/>
    </xf>
    <xf numFmtId="0" fontId="7" fillId="2" borderId="4" xfId="3" applyAlignment="1" applyProtection="1">
      <alignment horizontal="left"/>
      <protection locked="0"/>
    </xf>
    <xf numFmtId="164" fontId="7" fillId="2" borderId="4" xfId="3" applyNumberFormat="1" applyAlignment="1" applyProtection="1">
      <alignment horizontal="left"/>
      <protection locked="0"/>
    </xf>
    <xf numFmtId="14" fontId="7" fillId="2" borderId="4" xfId="3" applyNumberFormat="1" applyAlignment="1" applyProtection="1">
      <alignment horizontal="left"/>
      <protection locked="0"/>
    </xf>
    <xf numFmtId="9" fontId="7" fillId="2" borderId="4" xfId="3" applyNumberFormat="1" applyProtection="1">
      <protection locked="0"/>
    </xf>
    <xf numFmtId="0" fontId="10" fillId="0" borderId="0" xfId="0" applyFont="1"/>
    <xf numFmtId="0" fontId="8" fillId="3" borderId="4" xfId="4" applyAlignment="1">
      <alignment vertical="center"/>
    </xf>
    <xf numFmtId="0" fontId="0" fillId="0" borderId="0" xfId="0" quotePrefix="1"/>
    <xf numFmtId="49" fontId="7" fillId="2" borderId="4" xfId="3" applyNumberFormat="1" applyProtection="1">
      <protection locked="0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11" fillId="4" borderId="8" xfId="5" applyFill="1" applyBorder="1" applyAlignment="1">
      <alignment vertical="center" wrapText="1"/>
    </xf>
    <xf numFmtId="0" fontId="11" fillId="4" borderId="9" xfId="5" applyFill="1" applyBorder="1" applyAlignment="1">
      <alignment vertical="center" wrapText="1"/>
    </xf>
    <xf numFmtId="0" fontId="11" fillId="4" borderId="10" xfId="5" applyFill="1" applyBorder="1" applyAlignment="1">
      <alignment vertical="center" wrapText="1"/>
    </xf>
    <xf numFmtId="0" fontId="9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3" fillId="0" borderId="3" xfId="2" applyBorder="1" applyAlignment="1">
      <alignment horizontal="center"/>
    </xf>
    <xf numFmtId="0" fontId="3" fillId="0" borderId="1" xfId="2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7" fillId="2" borderId="4" xfId="3" applyAlignment="1" applyProtection="1">
      <alignment wrapText="1"/>
      <protection locked="0"/>
    </xf>
    <xf numFmtId="0" fontId="4" fillId="3" borderId="4" xfId="4" applyFont="1" applyAlignment="1">
      <alignment horizontal="right"/>
    </xf>
    <xf numFmtId="9" fontId="4" fillId="3" borderId="4" xfId="4" applyNumberFormat="1" applyFont="1" applyAlignment="1">
      <alignment horizontal="right"/>
    </xf>
    <xf numFmtId="0" fontId="7" fillId="2" borderId="4" xfId="3" applyProtection="1">
      <protection locked="0"/>
    </xf>
  </cellXfs>
  <cellStyles count="6">
    <cellStyle name="Calculation" xfId="4" builtinId="22"/>
    <cellStyle name="Explanatory Text" xfId="5" builtinId="53"/>
    <cellStyle name="Heading 2" xfId="2" builtinId="17"/>
    <cellStyle name="Input" xfId="3" builtinId="20"/>
    <cellStyle name="Normal" xfId="0" builtinId="0"/>
    <cellStyle name="Title" xfId="1" builtinId="15"/>
  </cellStyles>
  <dxfs count="3">
    <dxf>
      <numFmt numFmtId="164" formatCode="&quot;$&quot;#,##0.00"/>
    </dxf>
    <dxf>
      <numFmt numFmtId="164" formatCode="&quot;$&quot;#,##0.00"/>
    </dxf>
    <dxf>
      <numFmt numFmtId="164" formatCode="&quot;$&quot;#,##0.00"/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1:C2" totalsRowShown="0">
  <autoFilter ref="A1:C2"/>
  <tableColumns count="3">
    <tableColumn id="1" name="Job Code">
      <calculatedColumnFormula>TRIM(LEFT('WR Request Form'!B6,4))</calculatedColumnFormula>
    </tableColumn>
    <tableColumn id="2" name="Min">
      <calculatedColumnFormula>VLOOKUP(A2,Hourly_Titles[],3,FALSE)</calculatedColumnFormula>
    </tableColumn>
    <tableColumn id="3" name="Max">
      <calculatedColumnFormula>VLOOKUP(A2,Hourly_Titles[],4,FALSE)</calculatedColumnFormula>
    </tableColumn>
  </tableColumns>
  <tableStyleInfo name="TableStyleLight15" showFirstColumn="0" showLastColumn="0" showRowStripes="0" showColumnStripes="0"/>
</table>
</file>

<file path=xl/tables/table2.xml><?xml version="1.0" encoding="utf-8"?>
<table xmlns="http://schemas.openxmlformats.org/spreadsheetml/2006/main" id="1" name="Hourly_Titles" displayName="Hourly_Titles" ref="A1:F16" totalsRowShown="0">
  <autoFilter ref="A1:F16"/>
  <sortState ref="A2:F16">
    <sortCondition ref="A2"/>
  </sortState>
  <tableColumns count="6">
    <tableColumn id="1" name="Code"/>
    <tableColumn id="2" name="Description"/>
    <tableColumn id="3" name="Min" dataDxfId="2"/>
    <tableColumn id="4" name="Max" dataDxfId="1"/>
    <tableColumn id="5" name="Concatenate" dataDxfId="0">
      <calculatedColumnFormula>Hourly_Titles[[#This Row],[Code]]&amp;" "&amp;Hourly_Titles[[#This Row],[Description]]&amp;" / Min: $"&amp;Hourly_Titles[[#This Row],[Min]]&amp;" / Max: $"&amp;Hourly_Titles[[#This Row],[Max]]</calculatedColumnFormula>
    </tableColumn>
    <tableColumn id="6" name="Drop-Down Selections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tabSelected="1" zoomScaleNormal="100" workbookViewId="0">
      <selection activeCell="B3" sqref="B3"/>
    </sheetView>
  </sheetViews>
  <sheetFormatPr defaultRowHeight="15" x14ac:dyDescent="0.25"/>
  <cols>
    <col min="1" max="1" width="25.5703125" bestFit="1" customWidth="1"/>
    <col min="2" max="2" width="47.140625" customWidth="1"/>
    <col min="3" max="3" width="20.7109375" bestFit="1" customWidth="1"/>
    <col min="4" max="4" width="9" bestFit="1" customWidth="1"/>
    <col min="5" max="5" width="4.5703125" bestFit="1" customWidth="1"/>
    <col min="6" max="6" width="6" bestFit="1" customWidth="1"/>
  </cols>
  <sheetData>
    <row r="1" spans="1:6" ht="72" customHeight="1" thickBot="1" x14ac:dyDescent="0.3">
      <c r="A1" s="23" t="s">
        <v>118</v>
      </c>
      <c r="B1" s="24"/>
      <c r="C1" s="24"/>
      <c r="F1" s="14"/>
    </row>
    <row r="2" spans="1:6" ht="18.75" thickTop="1" thickBot="1" x14ac:dyDescent="0.35">
      <c r="A2" s="26" t="s">
        <v>112</v>
      </c>
      <c r="B2" s="26"/>
      <c r="C2" s="26"/>
    </row>
    <row r="3" spans="1:6" ht="15.75" customHeight="1" thickTop="1" x14ac:dyDescent="0.25">
      <c r="A3" s="5" t="s">
        <v>110</v>
      </c>
      <c r="B3" s="7"/>
      <c r="C3" s="16" t="str">
        <f>IF(AND(B7&gt;0,ISBLANK(B6)),"Error: Job Title Code selection required","")</f>
        <v/>
      </c>
      <c r="F3" s="14"/>
    </row>
    <row r="4" spans="1:6" x14ac:dyDescent="0.25">
      <c r="A4" s="5" t="s">
        <v>107</v>
      </c>
      <c r="B4" s="8"/>
      <c r="C4" s="17"/>
    </row>
    <row r="5" spans="1:6" x14ac:dyDescent="0.25">
      <c r="A5" s="5" t="s">
        <v>106</v>
      </c>
      <c r="B5" s="7"/>
      <c r="C5" s="17"/>
      <c r="F5" s="14"/>
    </row>
    <row r="6" spans="1:6" x14ac:dyDescent="0.25">
      <c r="A6" s="5" t="s">
        <v>81</v>
      </c>
      <c r="B6" s="7"/>
      <c r="C6" s="17"/>
    </row>
    <row r="7" spans="1:6" x14ac:dyDescent="0.25">
      <c r="A7" s="5" t="s">
        <v>56</v>
      </c>
      <c r="B7" s="9"/>
      <c r="C7" s="18" t="str">
        <f>IF(ISBLANK(B6),"",IF(OR(B7&lt;'Selected Job Code'!B2,B7&gt;'Selected Job Code'!C2),"Error: Hourly Rate Requested is out of range for job title selected or no Hourly Rate entered",""))</f>
        <v/>
      </c>
    </row>
    <row r="8" spans="1:6" x14ac:dyDescent="0.25">
      <c r="A8" s="5" t="s">
        <v>97</v>
      </c>
      <c r="B8" s="7"/>
      <c r="C8" s="18"/>
    </row>
    <row r="9" spans="1:6" x14ac:dyDescent="0.25">
      <c r="A9" s="5" t="s">
        <v>54</v>
      </c>
      <c r="B9" s="10"/>
      <c r="C9" s="18"/>
    </row>
    <row r="10" spans="1:6" x14ac:dyDescent="0.25">
      <c r="A10" s="5" t="s">
        <v>55</v>
      </c>
      <c r="B10" s="10"/>
      <c r="C10" s="18"/>
    </row>
    <row r="11" spans="1:6" x14ac:dyDescent="0.25">
      <c r="A11" s="5" t="s">
        <v>111</v>
      </c>
      <c r="B11" s="10"/>
      <c r="C11" s="18"/>
    </row>
    <row r="12" spans="1:6" x14ac:dyDescent="0.25">
      <c r="A12" s="5" t="s">
        <v>58</v>
      </c>
      <c r="B12" s="7"/>
      <c r="C12" s="19"/>
    </row>
    <row r="13" spans="1:6" ht="50.25" customHeight="1" x14ac:dyDescent="0.35">
      <c r="A13" s="13" t="s">
        <v>59</v>
      </c>
      <c r="B13" s="29"/>
      <c r="C13" s="29"/>
      <c r="E13" s="12"/>
    </row>
    <row r="14" spans="1:6" ht="15.75" thickBot="1" x14ac:dyDescent="0.3">
      <c r="A14" s="30"/>
      <c r="B14" s="30"/>
      <c r="C14" s="30"/>
    </row>
    <row r="15" spans="1:6" ht="18.75" thickTop="1" thickBot="1" x14ac:dyDescent="0.35">
      <c r="A15" s="25" t="s">
        <v>109</v>
      </c>
      <c r="B15" s="25"/>
      <c r="C15" s="25"/>
    </row>
    <row r="16" spans="1:6" ht="15.75" thickTop="1" x14ac:dyDescent="0.25">
      <c r="A16" s="5" t="s">
        <v>99</v>
      </c>
      <c r="B16" s="5" t="s">
        <v>32</v>
      </c>
      <c r="C16" s="5" t="s">
        <v>100</v>
      </c>
    </row>
    <row r="17" spans="1:4" x14ac:dyDescent="0.25">
      <c r="A17" s="5" t="s">
        <v>101</v>
      </c>
      <c r="B17" s="15"/>
      <c r="C17" s="11"/>
    </row>
    <row r="18" spans="1:4" x14ac:dyDescent="0.25">
      <c r="A18" s="5" t="s">
        <v>102</v>
      </c>
      <c r="B18" s="15"/>
      <c r="C18" s="11"/>
    </row>
    <row r="19" spans="1:4" x14ac:dyDescent="0.25">
      <c r="A19" s="5" t="s">
        <v>103</v>
      </c>
      <c r="B19" s="15"/>
      <c r="C19" s="11"/>
    </row>
    <row r="20" spans="1:4" x14ac:dyDescent="0.25">
      <c r="A20" s="5" t="s">
        <v>104</v>
      </c>
      <c r="B20" s="15"/>
      <c r="C20" s="11"/>
    </row>
    <row r="21" spans="1:4" x14ac:dyDescent="0.25">
      <c r="A21" s="5" t="s">
        <v>105</v>
      </c>
      <c r="B21" s="15"/>
      <c r="C21" s="11"/>
    </row>
    <row r="22" spans="1:4" ht="15.75" thickBot="1" x14ac:dyDescent="0.3">
      <c r="A22" s="31" t="str">
        <f>IF(SUM(C17:C21)&gt;100%,"Error: total allocation exceeds 100%","")</f>
        <v/>
      </c>
      <c r="B22" s="31"/>
      <c r="C22" s="31"/>
      <c r="D22" s="3"/>
    </row>
    <row r="23" spans="1:4" ht="18.75" thickTop="1" thickBot="1" x14ac:dyDescent="0.35">
      <c r="A23" s="25" t="s">
        <v>113</v>
      </c>
      <c r="B23" s="25"/>
      <c r="C23" s="25"/>
    </row>
    <row r="24" spans="1:4" ht="15.75" thickTop="1" x14ac:dyDescent="0.25">
      <c r="A24" s="6" t="s">
        <v>57</v>
      </c>
      <c r="B24" s="32"/>
      <c r="C24" s="32"/>
    </row>
    <row r="25" spans="1:4" ht="15.75" thickBot="1" x14ac:dyDescent="0.3">
      <c r="A25" s="6" t="s">
        <v>98</v>
      </c>
      <c r="B25" s="32"/>
      <c r="C25" s="32"/>
    </row>
    <row r="26" spans="1:4" ht="18.75" thickTop="1" thickBot="1" x14ac:dyDescent="0.35">
      <c r="A26" s="25" t="s">
        <v>116</v>
      </c>
      <c r="B26" s="25"/>
      <c r="C26" s="25"/>
    </row>
    <row r="27" spans="1:4" ht="33.75" customHeight="1" thickTop="1" thickBot="1" x14ac:dyDescent="0.3">
      <c r="A27" s="20" t="s">
        <v>120</v>
      </c>
      <c r="B27" s="21"/>
      <c r="C27" s="22"/>
    </row>
    <row r="28" spans="1:4" ht="18.75" thickTop="1" thickBot="1" x14ac:dyDescent="0.35">
      <c r="A28" s="25" t="s">
        <v>117</v>
      </c>
      <c r="B28" s="25"/>
      <c r="C28" s="25"/>
    </row>
    <row r="29" spans="1:4" ht="15.75" thickTop="1" x14ac:dyDescent="0.25">
      <c r="A29" s="5" t="s">
        <v>60</v>
      </c>
      <c r="B29" s="6"/>
      <c r="C29" s="27"/>
    </row>
    <row r="30" spans="1:4" x14ac:dyDescent="0.25">
      <c r="A30" s="5" t="s">
        <v>61</v>
      </c>
      <c r="B30" s="6"/>
      <c r="C30" s="28"/>
    </row>
    <row r="31" spans="1:4" ht="15.75" thickBot="1" x14ac:dyDescent="0.3"/>
    <row r="32" spans="1:4" ht="36.75" customHeight="1" thickTop="1" thickBot="1" x14ac:dyDescent="0.3">
      <c r="A32" s="20" t="s">
        <v>119</v>
      </c>
      <c r="B32" s="21"/>
      <c r="C32" s="22"/>
    </row>
    <row r="33" ht="15.75" thickTop="1" x14ac:dyDescent="0.25"/>
  </sheetData>
  <sheetProtection algorithmName="SHA-512" hashValue="OQPFDi1dqMBOPEZZ5L35XKkkcvBCBydU0xLWHveie9OqWuOwYgTzJrG0faJX3UwoewKIolMauYwKEABzB6w9Mg==" saltValue="4nziuAf6U4q/pSrbHxK5hA==" spinCount="100000" sheet="1" objects="1" scenarios="1" selectLockedCells="1"/>
  <mergeCells count="16">
    <mergeCell ref="C3:C6"/>
    <mergeCell ref="C7:C12"/>
    <mergeCell ref="A32:C32"/>
    <mergeCell ref="A1:C1"/>
    <mergeCell ref="A15:C15"/>
    <mergeCell ref="A2:C2"/>
    <mergeCell ref="A23:C23"/>
    <mergeCell ref="A26:C26"/>
    <mergeCell ref="C29:C30"/>
    <mergeCell ref="B13:C13"/>
    <mergeCell ref="A14:C14"/>
    <mergeCell ref="A22:C22"/>
    <mergeCell ref="A28:C28"/>
    <mergeCell ref="B24:C24"/>
    <mergeCell ref="B25:C25"/>
    <mergeCell ref="A27:C27"/>
  </mergeCells>
  <dataValidations xWindow="357" yWindow="577" count="13">
    <dataValidation type="list" errorStyle="information" allowBlank="1" showInputMessage="1" prompt="Select an hourly type if/as appropriate" sqref="B8">
      <formula1>Hourly_Type</formula1>
    </dataValidation>
    <dataValidation type="date" operator="greaterThan" allowBlank="1" showInputMessage="1" showErrorMessage="1" error="Invalid date. From date must be a valid date and a date after 12/31/2017." prompt="Enter the Wage Rate effective from date. (From date must be a valid date and a date after 12/31/2017.)" sqref="B9">
      <formula1>43100</formula1>
    </dataValidation>
    <dataValidation type="textLength" operator="lessThanOrEqual" allowBlank="1" showInputMessage="1" showErrorMessage="1" error="Assignment text exceeds 32 characters" prompt="Enter a short description (32 characters or less) of an hourly employee's job (or assignment) made by a department that will be helpful in distinguishing the difference between several 'wage rates' for the same employee, BU, and hourly title." sqref="B16">
      <formula1>32</formula1>
    </dataValidation>
    <dataValidation type="list" allowBlank="1" showInputMessage="1" showErrorMessage="1" errorTitle="Error" error="Select &quot;Yes&quot; or &quot;No&quot; from the list" prompt="Select &quot;Yes&quot; if the employee is a U of A student and &quot;No&quot; if the employee is not a U of A student" sqref="B5">
      <formula1>"Yes, No"</formula1>
    </dataValidation>
    <dataValidation type="date" operator="greaterThan" allowBlank="1" showInputMessage="1" showErrorMessage="1" error="Invalid date. Must be a valid date and a date following the effective from date." prompt="Enter the Wage Rate effective thru date. (Thru date must be a valid date and a date following the effective from date.)" sqref="B10">
      <formula1>B9</formula1>
    </dataValidation>
    <dataValidation allowBlank="1" showInputMessage="1" prompt="Enter the first and last name or the BASIS Emp ID# of the person who will be approving the employee's Time Clock entries. " sqref="B11"/>
    <dataValidation allowBlank="1" showInputMessage="1" prompt="Enter the employee's full name: last name, first name, middle initial" sqref="B3"/>
    <dataValidation type="textLength" errorStyle="warning" operator="equal" allowBlank="1" showInputMessage="1" showErrorMessage="1" error="Invalid BASIS Emp ID" prompt="Enter the employee's BASIS Emp ID (6 numeric characters)" sqref="B4">
      <formula1>6</formula1>
    </dataValidation>
    <dataValidation type="textLength" operator="lessThanOrEqual" allowBlank="1" showInputMessage="1" showErrorMessage="1" error="Assignment text exceeds 32 characters; 32 characters is all that BASIS will allow" prompt="Enter a short description (32 characters or less) of an hourly employee's job (or assignment) made by a department that will be helpful in distinguishing the difference between several 'wage rates' for the same employee, BU, and hourly title." sqref="B12">
      <formula1>32</formula1>
    </dataValidation>
    <dataValidation type="textLength" errorStyle="warning" operator="lessThanOrEqual" allowBlank="1" showInputMessage="1" showErrorMessage="1" error="Comment exceeds 180 characters and will not fit in BASIS" prompt="Enter a comment (180 characters or less) to explain, justify, or elaborate on a Wage Rate" sqref="B13">
      <formula1>180</formula1>
    </dataValidation>
    <dataValidation allowBlank="1" showInputMessage="1" prompt="Enter the name of the person making the request " sqref="B24:C24"/>
    <dataValidation allowBlank="1" showInputMessage="1" prompt="Enter the date of the request" sqref="B25:C25"/>
    <dataValidation type="textLength" operator="equal" allowBlank="1" showInputMessage="1" prompt="This space is for the approver's signature so leave it blank" sqref="A27">
      <formula1>0</formula1>
    </dataValidation>
  </dataValidations>
  <printOptions horizontalCentered="1"/>
  <pageMargins left="0.7" right="0.7" top="0.5" bottom="0.75" header="0.3" footer="0.3"/>
  <pageSetup scale="95" orientation="portrait" r:id="rId1"/>
  <headerFooter>
    <oddFooter>&amp;RRevised: 2/22/2018</oddFooter>
  </headerFooter>
  <extLst>
    <ext xmlns:x14="http://schemas.microsoft.com/office/spreadsheetml/2009/9/main" uri="{CCE6A557-97BC-4b89-ADB6-D9C93CAAB3DF}">
      <x14:dataValidations xmlns:xm="http://schemas.microsoft.com/office/excel/2006/main" xWindow="357" yWindow="577" count="3">
        <x14:dataValidation type="list" allowBlank="1" showInputMessage="1" prompt="Select a cost center from the list or enter the cost center number ">
          <x14:formula1>
            <xm:f>CostCenters!$C$1:$C$5</xm:f>
          </x14:formula1>
          <xm:sqref>B17</xm:sqref>
        </x14:dataValidation>
        <x14:dataValidation type="list" allowBlank="1" showInputMessage="1" prompt="Select the cost center from the list or enter the cost center">
          <x14:formula1>
            <xm:f>CostCenters!$C$1:$C$5</xm:f>
          </x14:formula1>
          <xm:sqref>B18:B21</xm:sqref>
        </x14:dataValidation>
        <x14:dataValidation type="list" allowBlank="1" showInputMessage="1" showErrorMessage="1" errorTitle="Job_Title_Selection_Error" error="Select a job title from the list" prompt="Select a job title from the list">
          <x14:formula1>
            <xm:f>'Hourly Titles'!F2:F16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sqref="A1:C1"/>
    </sheetView>
  </sheetViews>
  <sheetFormatPr defaultRowHeight="15" x14ac:dyDescent="0.25"/>
  <sheetData>
    <row r="1" spans="1:3" x14ac:dyDescent="0.25">
      <c r="A1" t="s">
        <v>108</v>
      </c>
      <c r="B1" t="s">
        <v>62</v>
      </c>
      <c r="C1" t="s">
        <v>63</v>
      </c>
    </row>
    <row r="2" spans="1:3" x14ac:dyDescent="0.25">
      <c r="A2" t="str">
        <f>TRIM(LEFT('WR Request Form'!B6,4))</f>
        <v/>
      </c>
      <c r="B2" t="e">
        <f>VLOOKUP(A2,Hourly_Titles[],3,FALSE)</f>
        <v>#N/A</v>
      </c>
      <c r="C2" t="e">
        <f>VLOOKUP(A2,Hourly_Titles[],4,FALSE)</f>
        <v>#N/A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sqref="A1:C1"/>
    </sheetView>
  </sheetViews>
  <sheetFormatPr defaultRowHeight="15" x14ac:dyDescent="0.25"/>
  <cols>
    <col min="1" max="1" width="7.85546875" bestFit="1" customWidth="1"/>
    <col min="2" max="2" width="22.42578125" bestFit="1" customWidth="1"/>
    <col min="3" max="3" width="6.85546875" bestFit="1" customWidth="1"/>
    <col min="4" max="4" width="7.140625" bestFit="1" customWidth="1"/>
    <col min="5" max="6" width="51" bestFit="1" customWidth="1"/>
  </cols>
  <sheetData>
    <row r="1" spans="1:6" x14ac:dyDescent="0.25">
      <c r="A1" t="s">
        <v>31</v>
      </c>
      <c r="B1" t="s">
        <v>32</v>
      </c>
      <c r="C1" t="s">
        <v>62</v>
      </c>
      <c r="D1" t="s">
        <v>63</v>
      </c>
      <c r="E1" t="s">
        <v>64</v>
      </c>
      <c r="F1" t="s">
        <v>80</v>
      </c>
    </row>
    <row r="2" spans="1:6" x14ac:dyDescent="0.25">
      <c r="A2" t="s">
        <v>1</v>
      </c>
      <c r="B2" t="s">
        <v>2</v>
      </c>
      <c r="C2" s="1">
        <v>8.5</v>
      </c>
      <c r="D2" s="1">
        <v>12.75</v>
      </c>
      <c r="E2" s="1" t="str">
        <f>Hourly_Titles[[#This Row],[Code]]&amp;" "&amp;Hourly_Titles[[#This Row],[Description]]&amp;" / Min: $"&amp;Hourly_Titles[[#This Row],[Min]]&amp;" / Max: $"&amp;Hourly_Titles[[#This Row],[Max]]</f>
        <v>CA1 Clerical Assistant I / Min: $8.5 / Max: $12.75</v>
      </c>
      <c r="F2" t="s">
        <v>65</v>
      </c>
    </row>
    <row r="3" spans="1:6" x14ac:dyDescent="0.25">
      <c r="A3" t="s">
        <v>3</v>
      </c>
      <c r="B3" t="s">
        <v>4</v>
      </c>
      <c r="C3" s="1">
        <v>9.06</v>
      </c>
      <c r="D3" s="1">
        <v>15.9</v>
      </c>
      <c r="E3" s="1" t="str">
        <f>Hourly_Titles[[#This Row],[Code]]&amp;" "&amp;Hourly_Titles[[#This Row],[Description]]&amp;" / Min: $"&amp;Hourly_Titles[[#This Row],[Min]]&amp;" / Max: $"&amp;Hourly_Titles[[#This Row],[Max]]</f>
        <v>CA2 Clerical Assistant II / Min: $9.06 / Max: $15.9</v>
      </c>
      <c r="F3" t="s">
        <v>66</v>
      </c>
    </row>
    <row r="4" spans="1:6" x14ac:dyDescent="0.25">
      <c r="A4" t="s">
        <v>5</v>
      </c>
      <c r="B4" t="s">
        <v>6</v>
      </c>
      <c r="C4" s="1">
        <v>10.54</v>
      </c>
      <c r="D4" s="1">
        <v>18.829999999999998</v>
      </c>
      <c r="E4" s="1" t="str">
        <f>Hourly_Titles[[#This Row],[Code]]&amp;" "&amp;Hourly_Titles[[#This Row],[Description]]&amp;" / Min: $"&amp;Hourly_Titles[[#This Row],[Min]]&amp;" / Max: $"&amp;Hourly_Titles[[#This Row],[Max]]</f>
        <v>CA3 Clerical Assistant III / Min: $10.54 / Max: $18.83</v>
      </c>
      <c r="F4" t="s">
        <v>67</v>
      </c>
    </row>
    <row r="5" spans="1:6" x14ac:dyDescent="0.25">
      <c r="A5" t="s">
        <v>7</v>
      </c>
      <c r="B5" t="s">
        <v>8</v>
      </c>
      <c r="C5" s="1">
        <v>13.46</v>
      </c>
      <c r="D5" s="1">
        <v>51.52</v>
      </c>
      <c r="E5" s="1" t="str">
        <f>Hourly_Titles[[#This Row],[Code]]&amp;" "&amp;Hourly_Titles[[#This Row],[Description]]&amp;" / Min: $"&amp;Hourly_Titles[[#This Row],[Min]]&amp;" / Max: $"&amp;Hourly_Titles[[#This Row],[Max]]</f>
        <v>INST Instructor / Min: $13.46 / Max: $51.52</v>
      </c>
      <c r="F5" t="s">
        <v>68</v>
      </c>
    </row>
    <row r="6" spans="1:6" x14ac:dyDescent="0.25">
      <c r="A6" t="s">
        <v>9</v>
      </c>
      <c r="B6" t="s">
        <v>10</v>
      </c>
      <c r="C6" s="1">
        <v>13.46</v>
      </c>
      <c r="D6" s="1">
        <v>45.63</v>
      </c>
      <c r="E6" s="1" t="str">
        <f>Hourly_Titles[[#This Row],[Code]]&amp;" "&amp;Hourly_Titles[[#This Row],[Description]]&amp;" / Min: $"&amp;Hourly_Titles[[#This Row],[Min]]&amp;" / Max: $"&amp;Hourly_Titles[[#This Row],[Max]]</f>
        <v>LECT Lecturer / Min: $13.46 / Max: $45.63</v>
      </c>
      <c r="F6" t="s">
        <v>69</v>
      </c>
    </row>
    <row r="7" spans="1:6" x14ac:dyDescent="0.25">
      <c r="A7" t="s">
        <v>11</v>
      </c>
      <c r="B7" t="s">
        <v>12</v>
      </c>
      <c r="C7" s="1">
        <v>13.72</v>
      </c>
      <c r="D7" s="1">
        <v>25.08</v>
      </c>
      <c r="E7" s="1" t="str">
        <f>Hourly_Titles[[#This Row],[Code]]&amp;" "&amp;Hourly_Titles[[#This Row],[Description]]&amp;" / Min: $"&amp;Hourly_Titles[[#This Row],[Min]]&amp;" / Max: $"&amp;Hourly_Titles[[#This Row],[Max]]</f>
        <v>PA1 Professional Assistant I / Min: $13.72 / Max: $25.08</v>
      </c>
      <c r="F7" t="s">
        <v>70</v>
      </c>
    </row>
    <row r="8" spans="1:6" x14ac:dyDescent="0.25">
      <c r="A8" t="s">
        <v>13</v>
      </c>
      <c r="B8" t="s">
        <v>14</v>
      </c>
      <c r="C8" s="1">
        <v>21.44</v>
      </c>
      <c r="D8" s="1">
        <v>40.26</v>
      </c>
      <c r="E8" s="1" t="str">
        <f>Hourly_Titles[[#This Row],[Code]]&amp;" "&amp;Hourly_Titles[[#This Row],[Description]]&amp;" / Min: $"&amp;Hourly_Titles[[#This Row],[Min]]&amp;" / Max: $"&amp;Hourly_Titles[[#This Row],[Max]]</f>
        <v>PA2 Professional Assistant II / Min: $21.44 / Max: $40.26</v>
      </c>
      <c r="F8" t="s">
        <v>71</v>
      </c>
    </row>
    <row r="9" spans="1:6" x14ac:dyDescent="0.25">
      <c r="A9" t="s">
        <v>15</v>
      </c>
      <c r="B9" t="s">
        <v>16</v>
      </c>
      <c r="C9" s="1">
        <v>8.5</v>
      </c>
      <c r="D9" s="1">
        <v>12.75</v>
      </c>
      <c r="E9" s="1" t="str">
        <f>Hourly_Titles[[#This Row],[Code]]&amp;" "&amp;Hourly_Titles[[#This Row],[Description]]&amp;" / Min: $"&amp;Hourly_Titles[[#This Row],[Min]]&amp;" / Max: $"&amp;Hourly_Titles[[#This Row],[Max]]</f>
        <v>SA1 Service Assistant I / Min: $8.5 / Max: $12.75</v>
      </c>
      <c r="F9" t="s">
        <v>72</v>
      </c>
    </row>
    <row r="10" spans="1:6" x14ac:dyDescent="0.25">
      <c r="A10" t="s">
        <v>17</v>
      </c>
      <c r="B10" t="s">
        <v>18</v>
      </c>
      <c r="C10" s="1">
        <v>8.5</v>
      </c>
      <c r="D10" s="1">
        <v>14.87</v>
      </c>
      <c r="E10" s="1" t="str">
        <f>Hourly_Titles[[#This Row],[Code]]&amp;" "&amp;Hourly_Titles[[#This Row],[Description]]&amp;" / Min: $"&amp;Hourly_Titles[[#This Row],[Min]]&amp;" / Max: $"&amp;Hourly_Titles[[#This Row],[Max]]</f>
        <v>SA2 Service Assistant II / Min: $8.5 / Max: $14.87</v>
      </c>
      <c r="F10" t="s">
        <v>73</v>
      </c>
    </row>
    <row r="11" spans="1:6" x14ac:dyDescent="0.25">
      <c r="A11" t="s">
        <v>19</v>
      </c>
      <c r="B11" t="s">
        <v>20</v>
      </c>
      <c r="C11" s="1">
        <v>9.5299999999999994</v>
      </c>
      <c r="D11" s="1">
        <v>16.829999999999998</v>
      </c>
      <c r="E11" s="1" t="str">
        <f>Hourly_Titles[[#This Row],[Code]]&amp;" "&amp;Hourly_Titles[[#This Row],[Description]]&amp;" / Min: $"&amp;Hourly_Titles[[#This Row],[Min]]&amp;" / Max: $"&amp;Hourly_Titles[[#This Row],[Max]]</f>
        <v>SA3 Service Assistant III / Min: $9.53 / Max: $16.83</v>
      </c>
      <c r="F11" t="s">
        <v>74</v>
      </c>
    </row>
    <row r="12" spans="1:6" x14ac:dyDescent="0.25">
      <c r="A12" t="s">
        <v>21</v>
      </c>
      <c r="B12" t="s">
        <v>22</v>
      </c>
      <c r="C12" s="1">
        <v>12.91</v>
      </c>
      <c r="D12" s="1">
        <v>23.67</v>
      </c>
      <c r="E12" s="1" t="str">
        <f>Hourly_Titles[[#This Row],[Code]]&amp;" "&amp;Hourly_Titles[[#This Row],[Description]]&amp;" / Min: $"&amp;Hourly_Titles[[#This Row],[Min]]&amp;" / Max: $"&amp;Hourly_Titles[[#This Row],[Max]]</f>
        <v>SCA Skilled Crafts Assistant / Min: $12.91 / Max: $23.67</v>
      </c>
      <c r="F12" t="s">
        <v>75</v>
      </c>
    </row>
    <row r="13" spans="1:6" x14ac:dyDescent="0.25">
      <c r="A13" t="s">
        <v>23</v>
      </c>
      <c r="B13" t="s">
        <v>24</v>
      </c>
      <c r="C13" s="1">
        <v>13.72</v>
      </c>
      <c r="D13" s="1">
        <v>25.08</v>
      </c>
      <c r="E13" s="1" t="str">
        <f>Hourly_Titles[[#This Row],[Code]]&amp;" "&amp;Hourly_Titles[[#This Row],[Description]]&amp;" / Min: $"&amp;Hourly_Titles[[#This Row],[Min]]&amp;" / Max: $"&amp;Hourly_Titles[[#This Row],[Max]]</f>
        <v>STU1 Student Assistant I / Min: $13.72 / Max: $25.08</v>
      </c>
      <c r="F13" t="s">
        <v>76</v>
      </c>
    </row>
    <row r="14" spans="1:6" x14ac:dyDescent="0.25">
      <c r="A14" t="s">
        <v>25</v>
      </c>
      <c r="B14" t="s">
        <v>26</v>
      </c>
      <c r="C14" s="1">
        <v>8.6199999999999992</v>
      </c>
      <c r="D14" s="1">
        <v>15.05</v>
      </c>
      <c r="E14" s="1" t="str">
        <f>Hourly_Titles[[#This Row],[Code]]&amp;" "&amp;Hourly_Titles[[#This Row],[Description]]&amp;" / Min: $"&amp;Hourly_Titles[[#This Row],[Min]]&amp;" / Max: $"&amp;Hourly_Titles[[#This Row],[Max]]</f>
        <v>TA1 Technical Assistant I / Min: $8.62 / Max: $15.05</v>
      </c>
      <c r="F14" t="s">
        <v>77</v>
      </c>
    </row>
    <row r="15" spans="1:6" x14ac:dyDescent="0.25">
      <c r="A15" t="s">
        <v>27</v>
      </c>
      <c r="B15" t="s">
        <v>28</v>
      </c>
      <c r="C15" s="1">
        <v>9.5299999999999994</v>
      </c>
      <c r="D15" s="1">
        <v>16.84</v>
      </c>
      <c r="E15" s="1" t="str">
        <f>Hourly_Titles[[#This Row],[Code]]&amp;" "&amp;Hourly_Titles[[#This Row],[Description]]&amp;" / Min: $"&amp;Hourly_Titles[[#This Row],[Min]]&amp;" / Max: $"&amp;Hourly_Titles[[#This Row],[Max]]</f>
        <v>TA2 Technical Assistant II / Min: $9.53 / Max: $16.84</v>
      </c>
      <c r="F15" t="s">
        <v>78</v>
      </c>
    </row>
    <row r="16" spans="1:6" x14ac:dyDescent="0.25">
      <c r="A16" t="s">
        <v>29</v>
      </c>
      <c r="B16" t="s">
        <v>30</v>
      </c>
      <c r="C16" s="1">
        <v>13.72</v>
      </c>
      <c r="D16" s="1">
        <v>25.08</v>
      </c>
      <c r="E16" s="1" t="str">
        <f>Hourly_Titles[[#This Row],[Code]]&amp;" "&amp;Hourly_Titles[[#This Row],[Description]]&amp;" / Min: $"&amp;Hourly_Titles[[#This Row],[Min]]&amp;" / Max: $"&amp;Hourly_Titles[[#This Row],[Max]]</f>
        <v>TA3 Technical Assistant III / Min: $13.72 / Max: $25.08</v>
      </c>
      <c r="F16" t="s">
        <v>79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C1"/>
    </sheetView>
  </sheetViews>
  <sheetFormatPr defaultRowHeight="15" x14ac:dyDescent="0.25"/>
  <cols>
    <col min="1" max="1" width="19.28515625" bestFit="1" customWidth="1"/>
  </cols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sqref="A1:C1"/>
    </sheetView>
  </sheetViews>
  <sheetFormatPr defaultRowHeight="15" x14ac:dyDescent="0.25"/>
  <cols>
    <col min="1" max="1" width="18.140625" bestFit="1" customWidth="1"/>
    <col min="2" max="2" width="35.140625" bestFit="1" customWidth="1"/>
    <col min="3" max="3" width="54.85546875" bestFit="1" customWidth="1"/>
  </cols>
  <sheetData>
    <row r="1" spans="1:3" x14ac:dyDescent="0.25">
      <c r="A1" t="s">
        <v>87</v>
      </c>
      <c r="B1" t="s">
        <v>88</v>
      </c>
      <c r="C1" t="str">
        <f>A1&amp;" "&amp;" / "&amp;B1</f>
        <v>0103 80010-24-0100  / State Director's  Office</v>
      </c>
    </row>
    <row r="2" spans="1:3" x14ac:dyDescent="0.25">
      <c r="A2" t="s">
        <v>89</v>
      </c>
      <c r="B2" t="s">
        <v>90</v>
      </c>
      <c r="C2" t="str">
        <f t="shared" ref="C2:C5" si="0">A2&amp;" "&amp;" / "&amp;B2</f>
        <v>0143 80407-24-0100  / Rosen Apc Revolving</v>
      </c>
    </row>
    <row r="3" spans="1:3" x14ac:dyDescent="0.25">
      <c r="A3" t="s">
        <v>91</v>
      </c>
      <c r="B3" t="s">
        <v>92</v>
      </c>
      <c r="C3" t="str">
        <f t="shared" si="0"/>
        <v>0143 80416-24-0100  / DREX Agri Park</v>
      </c>
    </row>
    <row r="4" spans="1:3" x14ac:dyDescent="0.25">
      <c r="A4" t="s">
        <v>93</v>
      </c>
      <c r="B4" t="s">
        <v>94</v>
      </c>
      <c r="C4" t="str">
        <f t="shared" si="0"/>
        <v>0103 11054-24-0100  / CSES AAREC Operating</v>
      </c>
    </row>
    <row r="5" spans="1:3" x14ac:dyDescent="0.25">
      <c r="A5" t="s">
        <v>95</v>
      </c>
      <c r="B5" t="s">
        <v>96</v>
      </c>
      <c r="C5" t="str">
        <f t="shared" si="0"/>
        <v>0103 80500-24-0100  / Don Tyson Agri Sciences Building Ops.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sqref="A1:C1"/>
    </sheetView>
  </sheetViews>
  <sheetFormatPr defaultRowHeight="15" x14ac:dyDescent="0.25"/>
  <sheetData>
    <row r="1" spans="1:1" x14ac:dyDescent="0.25">
      <c r="A1" t="s">
        <v>33</v>
      </c>
    </row>
    <row r="2" spans="1:1" x14ac:dyDescent="0.25">
      <c r="A2" t="s">
        <v>34</v>
      </c>
    </row>
    <row r="3" spans="1:1" x14ac:dyDescent="0.25">
      <c r="A3" t="s">
        <v>35</v>
      </c>
    </row>
    <row r="4" spans="1:1" x14ac:dyDescent="0.25">
      <c r="A4" t="s">
        <v>36</v>
      </c>
    </row>
    <row r="5" spans="1:1" x14ac:dyDescent="0.25">
      <c r="A5" t="s">
        <v>37</v>
      </c>
    </row>
    <row r="6" spans="1:1" x14ac:dyDescent="0.25">
      <c r="A6" t="s">
        <v>38</v>
      </c>
    </row>
    <row r="7" spans="1:1" x14ac:dyDescent="0.25">
      <c r="A7" t="s">
        <v>39</v>
      </c>
    </row>
    <row r="8" spans="1:1" x14ac:dyDescent="0.25">
      <c r="A8" t="s">
        <v>0</v>
      </c>
    </row>
    <row r="9" spans="1:1" x14ac:dyDescent="0.25">
      <c r="A9" t="s">
        <v>40</v>
      </c>
    </row>
    <row r="10" spans="1:1" x14ac:dyDescent="0.25">
      <c r="A10" t="s">
        <v>41</v>
      </c>
    </row>
    <row r="11" spans="1:1" x14ac:dyDescent="0.25">
      <c r="A11" t="s">
        <v>42</v>
      </c>
    </row>
    <row r="12" spans="1:1" x14ac:dyDescent="0.25">
      <c r="A12" t="s">
        <v>43</v>
      </c>
    </row>
    <row r="13" spans="1:1" x14ac:dyDescent="0.25">
      <c r="A13" t="s">
        <v>0</v>
      </c>
    </row>
    <row r="14" spans="1:1" x14ac:dyDescent="0.25">
      <c r="A14" t="s">
        <v>44</v>
      </c>
    </row>
    <row r="15" spans="1:1" x14ac:dyDescent="0.25">
      <c r="A15" t="s">
        <v>45</v>
      </c>
    </row>
    <row r="16" spans="1:1" x14ac:dyDescent="0.25">
      <c r="A16" t="s">
        <v>46</v>
      </c>
    </row>
    <row r="17" spans="1:1" x14ac:dyDescent="0.25">
      <c r="A17" t="s">
        <v>47</v>
      </c>
    </row>
    <row r="20" spans="1:1" x14ac:dyDescent="0.25">
      <c r="A20" t="s">
        <v>48</v>
      </c>
    </row>
    <row r="21" spans="1:1" x14ac:dyDescent="0.25">
      <c r="A21" t="s">
        <v>49</v>
      </c>
    </row>
    <row r="22" spans="1:1" x14ac:dyDescent="0.25">
      <c r="A22" t="s">
        <v>50</v>
      </c>
    </row>
    <row r="23" spans="1:1" x14ac:dyDescent="0.25">
      <c r="A23" t="s">
        <v>51</v>
      </c>
    </row>
    <row r="24" spans="1:1" x14ac:dyDescent="0.25">
      <c r="A24" t="s">
        <v>52</v>
      </c>
    </row>
    <row r="25" spans="1:1" x14ac:dyDescent="0.25">
      <c r="A25" t="s">
        <v>53</v>
      </c>
    </row>
    <row r="26" spans="1:1" x14ac:dyDescent="0.25">
      <c r="A26" t="s"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sqref="A1:C1"/>
    </sheetView>
  </sheetViews>
  <sheetFormatPr defaultRowHeight="15" x14ac:dyDescent="0.25"/>
  <cols>
    <col min="1" max="1" width="14.140625" bestFit="1" customWidth="1"/>
  </cols>
  <sheetData>
    <row r="1" spans="1:2" x14ac:dyDescent="0.25">
      <c r="A1" s="2" t="s">
        <v>115</v>
      </c>
      <c r="B1" s="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WR Request Form</vt:lpstr>
      <vt:lpstr>Selected Job Code</vt:lpstr>
      <vt:lpstr>Hourly Titles</vt:lpstr>
      <vt:lpstr>Hourly Type</vt:lpstr>
      <vt:lpstr>CostCenters</vt:lpstr>
      <vt:lpstr>BASIS</vt:lpstr>
      <vt:lpstr>Temp for Testing</vt:lpstr>
      <vt:lpstr>Code</vt:lpstr>
      <vt:lpstr>Description</vt:lpstr>
      <vt:lpstr>Hourly_Type</vt:lpstr>
      <vt:lpstr>Maximum</vt:lpstr>
      <vt:lpstr>Minimum</vt:lpstr>
      <vt:lpstr>'WR Request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Vicki A. Kelley</dc:creator>
  <cp:lastModifiedBy>Vicki A. Kelley</cp:lastModifiedBy>
  <cp:lastPrinted>2018-02-22T13:42:54Z</cp:lastPrinted>
  <dcterms:created xsi:type="dcterms:W3CDTF">2018-02-19T20:44:54Z</dcterms:created>
  <dcterms:modified xsi:type="dcterms:W3CDTF">2018-02-22T13:45:15Z</dcterms:modified>
</cp:coreProperties>
</file>